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opticien"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opticien — coefficient usuel ×2,5 à ×3,5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https://www.commercants-connectes.fr/outils-gestion/calculateur-marge/opticien</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Monture de marque</t>
        </is>
      </c>
      <c r="B6" s="6" t="n">
        <v>65</v>
      </c>
      <c r="C6" s="7" t="n">
        <v>0.667</v>
      </c>
      <c r="D6" s="7" t="n">
        <v>0.2</v>
      </c>
      <c r="E6" s="8">
        <f>IF(AND(B6&lt;&gt;"",C6&lt;&gt;""),B6/(1-C6),"")</f>
        <v/>
      </c>
      <c r="F6" s="8">
        <f>IF(E6&lt;&gt;"",E6*(1+D6),"")</f>
        <v/>
      </c>
      <c r="G6" s="8">
        <f>IF(E6&lt;&gt;"",E6-B6,"")</f>
        <v/>
      </c>
      <c r="H6" s="9">
        <f>IF(AND(F6&lt;&gt;"",B6&gt;0),F6/B6,"")</f>
        <v/>
      </c>
      <c r="I6" s="5" t="n"/>
      <c r="J6" s="8">
        <f>IF(AND(G6&lt;&gt;"",I6&lt;&gt;""),G6*I6,"")</f>
        <v/>
      </c>
    </row>
    <row r="7">
      <c r="A7" s="5" t="inlineStr">
        <is>
          <t>Verres unifocaux antireflet (la paire)</t>
        </is>
      </c>
      <c r="B7" s="6" t="n">
        <v>25</v>
      </c>
      <c r="C7" s="7" t="n">
        <v>0.75</v>
      </c>
      <c r="D7" s="7" t="n">
        <v>0.2</v>
      </c>
      <c r="E7" s="8">
        <f>IF(AND(B7&lt;&gt;"",C7&lt;&gt;""),B7/(1-C7),"")</f>
        <v/>
      </c>
      <c r="F7" s="8">
        <f>IF(E7&lt;&gt;"",E7*(1+D7),"")</f>
        <v/>
      </c>
      <c r="G7" s="8">
        <f>IF(E7&lt;&gt;"",E7-B7,"")</f>
        <v/>
      </c>
      <c r="H7" s="9">
        <f>IF(AND(F7&lt;&gt;"",B7&gt;0),F7/B7,"")</f>
        <v/>
      </c>
      <c r="I7" s="5" t="n"/>
      <c r="J7" s="8">
        <f>IF(AND(G7&lt;&gt;"",I7&lt;&gt;""),G7*I7,"")</f>
        <v/>
      </c>
    </row>
    <row r="8">
      <c r="A8" s="5" t="inlineStr">
        <is>
          <t>Verres progressifs (la paire)</t>
        </is>
      </c>
      <c r="B8" s="6" t="n">
        <v>90</v>
      </c>
      <c r="C8" s="7" t="n">
        <v>0.714</v>
      </c>
      <c r="D8" s="7" t="n">
        <v>0.2</v>
      </c>
      <c r="E8" s="8">
        <f>IF(AND(B8&lt;&gt;"",C8&lt;&gt;""),B8/(1-C8),"")</f>
        <v/>
      </c>
      <c r="F8" s="8">
        <f>IF(E8&lt;&gt;"",E8*(1+D8),"")</f>
        <v/>
      </c>
      <c r="G8" s="8">
        <f>IF(E8&lt;&gt;"",E8-B8,"")</f>
        <v/>
      </c>
      <c r="H8" s="9">
        <f>IF(AND(F8&lt;&gt;"",B8&gt;0),F8/B8,"")</f>
        <v/>
      </c>
      <c r="I8" s="5" t="n"/>
      <c r="J8" s="8">
        <f>IF(AND(G8&lt;&gt;"",I8&lt;&gt;""),G8*I8,"")</f>
        <v/>
      </c>
    </row>
    <row r="9">
      <c r="A9" s="5" t="inlineStr">
        <is>
          <t>Solaire de marque</t>
        </is>
      </c>
      <c r="B9" s="6" t="n">
        <v>55</v>
      </c>
      <c r="C9" s="7" t="n">
        <v>0.6</v>
      </c>
      <c r="D9" s="7" t="n">
        <v>0.2</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Opticien — coefficient usuel ×2,5 à ×3,5 — TVA courante 20 % — marge type 65 % du PV HT</t>
        </is>
      </c>
    </row>
    <row r="5">
      <c r="A5" s="15" t="inlineStr">
        <is>
          <t>Produit</t>
        </is>
      </c>
      <c r="B5" s="15" t="inlineStr">
        <is>
          <t>Coût d'achat</t>
        </is>
      </c>
      <c r="C5" s="15" t="inlineStr">
        <is>
          <t>Coefficient</t>
        </is>
      </c>
      <c r="D5" s="15" t="inlineStr">
        <is>
          <t>Prix de vente</t>
        </is>
      </c>
    </row>
    <row r="6">
      <c r="A6" s="16" t="inlineStr">
        <is>
          <t>Monture de marque</t>
        </is>
      </c>
      <c r="B6" s="16" t="inlineStr">
        <is>
          <t>65 € HT</t>
        </is>
      </c>
      <c r="C6" s="16" t="inlineStr">
        <is>
          <t>×3</t>
        </is>
      </c>
      <c r="D6" s="16" t="inlineStr">
        <is>
          <t>234 € TTC</t>
        </is>
      </c>
    </row>
    <row r="7">
      <c r="A7" s="16" t="inlineStr">
        <is>
          <t>Verres unifocaux antireflet (la paire)</t>
        </is>
      </c>
      <c r="B7" s="16" t="inlineStr">
        <is>
          <t>25 € HT</t>
        </is>
      </c>
      <c r="C7" s="16" t="inlineStr">
        <is>
          <t>×4</t>
        </is>
      </c>
      <c r="D7" s="16" t="inlineStr">
        <is>
          <t>120 € TTC</t>
        </is>
      </c>
    </row>
    <row r="8">
      <c r="A8" s="16" t="inlineStr">
        <is>
          <t>Verres progressifs (la paire)</t>
        </is>
      </c>
      <c r="B8" s="16" t="inlineStr">
        <is>
          <t>90 € HT</t>
        </is>
      </c>
      <c r="C8" s="16" t="inlineStr">
        <is>
          <t>×3,5</t>
        </is>
      </c>
      <c r="D8" s="16" t="inlineStr">
        <is>
          <t>378 € TTC</t>
        </is>
      </c>
    </row>
    <row r="9">
      <c r="A9" s="16" t="inlineStr">
        <is>
          <t>Solaire de marque</t>
        </is>
      </c>
      <c r="B9" s="16" t="inlineStr">
        <is>
          <t>55 € HT</t>
        </is>
      </c>
      <c r="C9" s="16" t="inlineStr">
        <is>
          <t>×2,5</t>
        </is>
      </c>
      <c r="D9" s="16" t="inlineStr">
        <is>
          <t>165 €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Pharmacie et parapharmacie — coefficient usuel ×1,5 à ×2 (parapharmacie) — TVA courante 20 % — marge type 40 % du PV HT</t>
        </is>
      </c>
    </row>
    <row r="33">
      <c r="A33" s="15" t="inlineStr">
        <is>
          <t>Produit</t>
        </is>
      </c>
      <c r="B33" s="15" t="inlineStr">
        <is>
          <t>Coût d'achat</t>
        </is>
      </c>
      <c r="C33" s="15" t="inlineStr">
        <is>
          <t>Coefficient</t>
        </is>
      </c>
      <c r="D33" s="15" t="inlineStr">
        <is>
          <t>Prix de vente</t>
        </is>
      </c>
    </row>
    <row r="34">
      <c r="A34" s="16" t="inlineStr">
        <is>
          <t>Crème hydratante (parapharmacie)</t>
        </is>
      </c>
      <c r="B34" s="16" t="inlineStr">
        <is>
          <t>9 € HT</t>
        </is>
      </c>
      <c r="C34" s="16" t="inlineStr">
        <is>
          <t>×1,8</t>
        </is>
      </c>
      <c r="D34" s="16" t="inlineStr">
        <is>
          <t>19,40 € TTC</t>
        </is>
      </c>
    </row>
    <row r="35">
      <c r="A35" s="16" t="inlineStr">
        <is>
          <t>Complément alimentaire</t>
        </is>
      </c>
      <c r="B35" s="16" t="inlineStr">
        <is>
          <t>11 € HT</t>
        </is>
      </c>
      <c r="C35" s="16" t="inlineStr">
        <is>
          <t>×1,7</t>
        </is>
      </c>
      <c r="D35" s="16" t="inlineStr">
        <is>
          <t>22,40 € TTC</t>
        </is>
      </c>
    </row>
    <row r="36">
      <c r="A36" s="16" t="inlineStr">
        <is>
          <t>Médicament conseil non remboursé</t>
        </is>
      </c>
      <c r="B36" s="16" t="inlineStr">
        <is>
          <t>3,20 € HT</t>
        </is>
      </c>
      <c r="C36" s="16" t="inlineStr">
        <is>
          <t>×1,6</t>
        </is>
      </c>
      <c r="D36" s="16" t="inlineStr">
        <is>
          <t>5,60 € TTC</t>
        </is>
      </c>
    </row>
    <row r="37">
      <c r="A37" s="16" t="inlineStr">
        <is>
          <t>Brosse à dents électrique</t>
        </is>
      </c>
      <c r="B37" s="16" t="inlineStr">
        <is>
          <t>38 € HT</t>
        </is>
      </c>
      <c r="C37" s="16" t="inlineStr">
        <is>
          <t>×1,5</t>
        </is>
      </c>
      <c r="D37" s="16" t="inlineStr">
        <is>
          <t>68,40 €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opticien</dc:title>
  <dcterms:created xmlns:dcterms="http://purl.org/dc/terms/" xmlns:xsi="http://www.w3.org/2001/XMLSchema-instance" xsi:type="dcterms:W3CDTF">2026-09-27T14:48:38Z</dcterms:created>
  <dcterms:modified xmlns:dcterms="http://purl.org/dc/terms/" xmlns:xsi="http://www.w3.org/2001/XMLSchema-instance" xsi:type="dcterms:W3CDTF">2026-09-27T14:48:39Z</dcterms:modified>
</cp:coreProperties>
</file>